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o\Desktop\"/>
    </mc:Choice>
  </mc:AlternateContent>
  <bookViews>
    <workbookView xWindow="0" yWindow="195" windowWidth="19440" windowHeight="9720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Kerosene'!$A$4:$AJ$56</definedName>
    <definedName name="_xlnm._FilterDatabase" localSheetId="0" hidden="1">'Litre of Kerosene'!$A$1:$AK$54</definedName>
  </definedNames>
  <calcPr calcId="152511"/>
</workbook>
</file>

<file path=xl/calcChain.xml><?xml version="1.0" encoding="utf-8"?>
<calcChain xmlns="http://schemas.openxmlformats.org/spreadsheetml/2006/main">
  <c r="AK42" i="2" l="1"/>
  <c r="AJ42" i="2"/>
  <c r="AK41" i="2"/>
  <c r="AJ41" i="2"/>
  <c r="AK40" i="2"/>
  <c r="AJ40" i="2"/>
  <c r="AK39" i="2"/>
  <c r="AJ39" i="2"/>
  <c r="AK38" i="2"/>
  <c r="AJ38" i="2"/>
  <c r="AK37" i="2"/>
  <c r="AJ37" i="2"/>
  <c r="AK36" i="2"/>
  <c r="AJ36" i="2"/>
  <c r="AK35" i="2"/>
  <c r="AJ35" i="2"/>
  <c r="AK34" i="2"/>
  <c r="AJ34" i="2"/>
  <c r="AK33" i="2"/>
  <c r="AJ33" i="2"/>
  <c r="AK32" i="2"/>
  <c r="AJ32" i="2"/>
  <c r="AK31" i="2"/>
  <c r="AJ31" i="2"/>
  <c r="AK30" i="2"/>
  <c r="AJ30" i="2"/>
  <c r="AK29" i="2"/>
  <c r="AJ29" i="2"/>
  <c r="AK28" i="2"/>
  <c r="AJ28" i="2"/>
  <c r="AK27" i="2"/>
  <c r="AJ27" i="2"/>
  <c r="AK26" i="2"/>
  <c r="AJ26" i="2"/>
  <c r="AK25" i="2"/>
  <c r="AJ25" i="2"/>
  <c r="AK24" i="2"/>
  <c r="AJ24" i="2"/>
  <c r="AK23" i="2"/>
  <c r="AJ23" i="2"/>
  <c r="AK22" i="2"/>
  <c r="AJ22" i="2"/>
  <c r="AK21" i="2"/>
  <c r="AJ21" i="2"/>
  <c r="AK20" i="2"/>
  <c r="AJ20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13" i="2"/>
  <c r="AJ13" i="2"/>
  <c r="AK12" i="2"/>
  <c r="AJ12" i="2"/>
  <c r="AK11" i="2"/>
  <c r="AJ11" i="2"/>
  <c r="AK10" i="2"/>
  <c r="AJ10" i="2"/>
  <c r="AK9" i="2"/>
  <c r="AJ9" i="2"/>
  <c r="AK8" i="2"/>
  <c r="AJ8" i="2"/>
  <c r="AK7" i="2"/>
  <c r="AJ7" i="2"/>
  <c r="AK6" i="2"/>
  <c r="AJ6" i="2"/>
  <c r="AK5" i="2"/>
  <c r="AJ5" i="2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I42" i="2"/>
  <c r="AI42" i="1"/>
  <c r="AD42" i="2"/>
  <c r="AE42" i="2"/>
  <c r="AF42" i="2"/>
  <c r="AG42" i="2"/>
  <c r="AH42" i="2"/>
  <c r="AI43" i="2" l="1"/>
  <c r="AE43" i="2"/>
  <c r="AF43" i="2"/>
  <c r="AG43" i="2"/>
  <c r="AH43" i="2"/>
  <c r="AH42" i="1"/>
  <c r="AI43" i="1" s="1"/>
  <c r="AG42" i="1" l="1"/>
  <c r="AH43" i="1" s="1"/>
  <c r="AF42" i="1"/>
  <c r="AG43" i="1" l="1"/>
  <c r="AE42" i="1"/>
  <c r="AF43" i="1" s="1"/>
  <c r="AD42" i="1"/>
  <c r="AE43" i="1" l="1"/>
  <c r="AC42" i="1"/>
  <c r="AD43" i="1" s="1"/>
  <c r="AC42" i="2"/>
  <c r="AD43" i="2" s="1"/>
  <c r="AB42" i="2" l="1"/>
  <c r="AC43" i="2" s="1"/>
  <c r="AB42" i="1"/>
  <c r="AC43" i="1" s="1"/>
  <c r="AA42" i="2"/>
  <c r="AA42" i="1"/>
  <c r="Z42" i="2"/>
  <c r="Y42" i="2"/>
  <c r="Z42" i="1"/>
  <c r="Y42" i="1"/>
  <c r="Z43" i="1" l="1"/>
  <c r="AA43" i="2"/>
  <c r="AB43" i="2"/>
  <c r="AA43" i="1"/>
  <c r="AB43" i="1"/>
  <c r="Z43" i="2"/>
  <c r="X42" i="1"/>
  <c r="Y43" i="1" s="1"/>
  <c r="X42" i="2" l="1"/>
  <c r="Y43" i="2" s="1"/>
  <c r="W42" i="1"/>
  <c r="AI44" i="1" s="1"/>
  <c r="W42" i="2"/>
  <c r="AI44" i="2" s="1"/>
  <c r="V42" i="2"/>
  <c r="AH44" i="2" s="1"/>
  <c r="V42" i="1"/>
  <c r="AH44" i="1" s="1"/>
  <c r="X43" i="2" l="1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<sst xmlns="http://schemas.openxmlformats.org/spreadsheetml/2006/main" count="262" uniqueCount="66">
  <si>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</si>
  <si>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</si>
  <si>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</si>
  <si>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</si>
  <si>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</si>
  <si>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</si>
  <si>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</si>
  <si>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</si>
  <si>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</si>
  <si>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</si>
  <si>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</si>
  <si>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</si>
  <si>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</si>
  <si>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</si>
  <si>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</si>
  <si>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</si>
  <si>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</si>
  <si>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</si>
  <si>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</si>
  <si>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</si>
  <si>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</si>
  <si>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</si>
  <si>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</si>
  <si>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</si>
  <si>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</si>
  <si>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</si>
  <si>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</si>
  <si>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</si>
  <si>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</si>
  <si>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</si>
  <si>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</si>
  <si>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</si>
  <si>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</si>
  <si>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</si>
  <si>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</si>
  <si>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</si>
  <si>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</si>
  <si>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</si>
  <si>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</si>
  <si>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</si>
  <si>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</si>
  <si>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</si>
  <si>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</si>
  <si>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</si>
  <si>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</si>
  <si>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</si>
  <si>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</si>
  <si>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 xml:space="preserve">HOUSEHOLD KEROSENE  (KEROSENE ) </t>
  </si>
  <si>
    <t>PRICE WATCH</t>
  </si>
  <si>
    <t>KEBBI</t>
  </si>
  <si>
    <t>BORNO</t>
  </si>
  <si>
    <t>STATES WITH THE HIGHEST AVERAGE PRICES IN JANUARY</t>
  </si>
  <si>
    <t>STATES WITH THE LOWEST AVERAGE PRICES IN JANUARY</t>
  </si>
  <si>
    <t>F</t>
  </si>
  <si>
    <t>DELTA</t>
  </si>
  <si>
    <t>PLATEAU</t>
  </si>
  <si>
    <t>NASARAWA</t>
  </si>
  <si>
    <t>BAYELSA</t>
  </si>
  <si>
    <t>NIGER</t>
  </si>
  <si>
    <t>OYO</t>
  </si>
  <si>
    <t>ABIA</t>
  </si>
  <si>
    <t>RIVERS</t>
  </si>
  <si>
    <t>Year on Year %</t>
  </si>
  <si>
    <t>Month on Month %</t>
  </si>
  <si>
    <t>(Feb 2017-Feb 2018)</t>
  </si>
  <si>
    <t>Jan 2018-Feb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</si>
</sst>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</cellStyleXfs>
  <cellXfs count="47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4" fillId="0" borderId="0" xfId="5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43" fontId="3" fillId="0" borderId="2" xfId="8" applyFont="1" applyFill="1" applyBorder="1" applyAlignment="1">
      <alignment horizontal="right" wrapText="1"/>
    </xf>
    <xf numFmtId="43" fontId="0" fillId="0" borderId="0" xfId="8" applyFont="1"/>
    <xf numFmtId="43" fontId="3" fillId="0" borderId="3" xfId="8" applyFont="1" applyFill="1" applyBorder="1" applyAlignment="1">
      <alignment horizontal="right" wrapText="1"/>
    </xf>
    <xf numFmtId="164" fontId="3" fillId="0" borderId="2" xfId="8" applyNumberFormat="1" applyFont="1" applyFill="1" applyBorder="1" applyAlignment="1">
      <alignment horizontal="right" wrapText="1"/>
    </xf>
    <xf numFmtId="164" fontId="3" fillId="0" borderId="3" xfId="8" applyNumberFormat="1" applyFont="1" applyFill="1" applyBorder="1" applyAlignment="1">
      <alignment horizontal="right" wrapText="1"/>
    </xf>
    <xf numFmtId="2" fontId="17" fillId="0" borderId="2" xfId="9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0" fontId="7" fillId="0" borderId="0" xfId="0" applyFont="1" applyAlignment="1"/>
    <xf numFmtId="0" fontId="0" fillId="0" borderId="0" xfId="0" applyAlignment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19" fillId="4" borderId="7" xfId="0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20" fillId="4" borderId="7" xfId="0" applyNumberFormat="1" applyFont="1" applyFill="1" applyBorder="1" applyAlignment="1">
      <alignment horizontal="right" vertical="center" wrapText="1"/>
    </xf>
    <xf numFmtId="0" fontId="0" fillId="0" borderId="7" xfId="0" applyBorder="1"/>
  </cellXfs>
  <cellStyles count="11">
    <cellStyle name="Comma" xfId="8" builtinId="3"/>
    <cellStyle name="Normal" xfId="0" builtinId="0"/>
    <cellStyle name="Normal_Selected Energy (Per State)" xfId="7"/>
    <cellStyle name="Normal_Sheet1" xfId="2"/>
    <cellStyle name="Normal_Sheet1 2" xfId="9"/>
    <cellStyle name="Normal_Sheet1 3" xfId="10"/>
    <cellStyle name="Normal_Sheet10" xfId="6"/>
    <cellStyle name="Normal_Sheet2" xfId="5"/>
    <cellStyle name="Normal_Sheet2_1" xfId="1"/>
    <cellStyle name="Normal_Sheet3" xfId="3"/>
    <cellStyle name="Normal_Sheet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workbookViewId="0">
      <pane xSplit="3" ySplit="4" topLeftCell="AB29" activePane="bottomRight" state="frozen"/>
      <selection pane="topRight" activeCell="D1" sqref="D1"/>
      <selection pane="bottomLeft" activeCell="A5" sqref="A5"/>
      <selection pane="bottomRight" activeCell="AJ1" sqref="AJ1:AK1048576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3" customWidth="1"/>
    <col min="36" max="36" width="20.85546875" style="41" customWidth="1"/>
    <col min="37" max="37" width="20.7109375" style="41" customWidth="1"/>
  </cols>
  <sheetData>
    <row r="1" spans="1:37" ht="21" x14ac:dyDescent="0.35">
      <c r="C1" s="39" t="s">
        <v>47</v>
      </c>
      <c r="D1" s="40"/>
      <c r="E1" s="40"/>
      <c r="F1" s="40"/>
      <c r="G1" s="40"/>
      <c r="H1" s="40"/>
      <c r="AH1" s="33" t="s">
        <v>53</v>
      </c>
    </row>
    <row r="2" spans="1:37" ht="21" x14ac:dyDescent="0.35">
      <c r="C2" s="39" t="s">
        <v>48</v>
      </c>
      <c r="D2" s="40"/>
      <c r="E2" s="40"/>
      <c r="F2" s="40"/>
      <c r="AJ2" s="42"/>
      <c r="AK2" s="42"/>
    </row>
    <row r="3" spans="1:37" ht="21" x14ac:dyDescent="0.35">
      <c r="C3" s="13" t="s">
        <v>46</v>
      </c>
      <c r="AJ3" s="43" t="s">
        <v>62</v>
      </c>
      <c r="AK3" s="43" t="s">
        <v>63</v>
      </c>
    </row>
    <row r="4" spans="1:3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43" t="s">
        <v>64</v>
      </c>
      <c r="AK4" s="43" t="s">
        <v>65</v>
      </c>
    </row>
    <row r="5" spans="1:37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4">
        <v>285.95</v>
      </c>
      <c r="AI5" s="37">
        <v>265</v>
      </c>
      <c r="AJ5" s="44">
        <f>(AI5-W5)/W5*100</f>
        <v>-21.909959072305604</v>
      </c>
      <c r="AK5" s="44">
        <f>(AI5-AH5)/AH5*100</f>
        <v>-7.3264556740688898</v>
      </c>
    </row>
    <row r="6" spans="1:37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2">
        <v>303.125</v>
      </c>
      <c r="AI6" s="37">
        <v>304.16666666666669</v>
      </c>
      <c r="AJ6" s="44">
        <f t="shared" ref="AJ6:AJ42" si="0">(AI6-W6)/W6*100</f>
        <v>-12.259615384615383</v>
      </c>
      <c r="AK6" s="44">
        <f t="shared" ref="AK6:AK42" si="1">(AI6-AH6)/AH6*100</f>
        <v>0.34364261168385501</v>
      </c>
    </row>
    <row r="7" spans="1:37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2">
        <v>300.30303030303003</v>
      </c>
      <c r="AI7" s="37">
        <v>285.11111111111097</v>
      </c>
      <c r="AJ7" s="44">
        <f t="shared" si="0"/>
        <v>-22.242424242424281</v>
      </c>
      <c r="AK7" s="44">
        <f t="shared" si="1"/>
        <v>-5.0588631012444933</v>
      </c>
    </row>
    <row r="8" spans="1:37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2">
        <v>295.00000000000006</v>
      </c>
      <c r="AI8" s="37">
        <v>280.00000000000006</v>
      </c>
      <c r="AJ8" s="44">
        <f t="shared" si="0"/>
        <v>-17.499999999999993</v>
      </c>
      <c r="AK8" s="44">
        <f t="shared" si="1"/>
        <v>-5.0847457627118633</v>
      </c>
    </row>
    <row r="9" spans="1:37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2">
        <v>283.33333333333343</v>
      </c>
      <c r="AI9" s="37">
        <v>280.222222222222</v>
      </c>
      <c r="AJ9" s="44">
        <f t="shared" si="0"/>
        <v>-17.434523809523881</v>
      </c>
      <c r="AK9" s="44">
        <f t="shared" si="1"/>
        <v>-1.0980392156863856</v>
      </c>
    </row>
    <row r="10" spans="1:37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2">
        <v>255.5</v>
      </c>
      <c r="AI10" s="37">
        <v>266.66666666666703</v>
      </c>
      <c r="AJ10" s="44">
        <f t="shared" si="0"/>
        <v>-30.810810810810729</v>
      </c>
      <c r="AK10" s="44">
        <f t="shared" si="1"/>
        <v>4.3705153294195798</v>
      </c>
    </row>
    <row r="11" spans="1:37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2">
        <v>285.22000000000003</v>
      </c>
      <c r="AI11" s="37">
        <v>315.27777777777777</v>
      </c>
      <c r="AJ11" s="44">
        <f t="shared" si="0"/>
        <v>-13.103651354534735</v>
      </c>
      <c r="AK11" s="44">
        <f t="shared" si="1"/>
        <v>10.538453747204873</v>
      </c>
    </row>
    <row r="12" spans="1:37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2">
        <v>325.64102564102569</v>
      </c>
      <c r="AI12" s="37">
        <v>300.66666666666703</v>
      </c>
      <c r="AJ12" s="44">
        <f t="shared" si="0"/>
        <v>-12.709677419354723</v>
      </c>
      <c r="AK12" s="44">
        <f t="shared" si="1"/>
        <v>-7.6692913385825818</v>
      </c>
    </row>
    <row r="13" spans="1:37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2">
        <v>305</v>
      </c>
      <c r="AI13" s="37">
        <v>296.66666666666703</v>
      </c>
      <c r="AJ13" s="44">
        <f t="shared" si="0"/>
        <v>-19.423868312757094</v>
      </c>
      <c r="AK13" s="44">
        <f t="shared" si="1"/>
        <v>-2.7322404371583517</v>
      </c>
    </row>
    <row r="14" spans="1:37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2">
        <v>306.94444444444451</v>
      </c>
      <c r="AI14" s="37">
        <v>302.74509803921597</v>
      </c>
      <c r="AJ14" s="44">
        <f t="shared" si="0"/>
        <v>-12.669683257918487</v>
      </c>
      <c r="AK14" s="44">
        <f t="shared" si="1"/>
        <v>-1.3681128560020577</v>
      </c>
    </row>
    <row r="15" spans="1:37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2">
        <v>280.45</v>
      </c>
      <c r="AI15" s="37">
        <v>275.64102564102564</v>
      </c>
      <c r="AJ15" s="44">
        <f t="shared" si="0"/>
        <v>-20.976634287214491</v>
      </c>
      <c r="AK15" s="44">
        <f t="shared" si="1"/>
        <v>-1.7147350183542001</v>
      </c>
    </row>
    <row r="16" spans="1:37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2">
        <v>300</v>
      </c>
      <c r="AI16" s="37">
        <v>286.66666666666669</v>
      </c>
      <c r="AJ16" s="44">
        <f t="shared" si="0"/>
        <v>-19.375000000000004</v>
      </c>
      <c r="AK16" s="44">
        <f t="shared" si="1"/>
        <v>-4.4444444444444384</v>
      </c>
    </row>
    <row r="17" spans="1:37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2">
        <v>326.38888888888897</v>
      </c>
      <c r="AI17" s="37">
        <v>301.1904761904762</v>
      </c>
      <c r="AJ17" s="44">
        <f t="shared" si="0"/>
        <v>-15.455304928989136</v>
      </c>
      <c r="AK17" s="44">
        <f t="shared" si="1"/>
        <v>-7.7203647416413572</v>
      </c>
    </row>
    <row r="18" spans="1:37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2">
        <v>305</v>
      </c>
      <c r="AI18" s="37">
        <v>278.94736842105266</v>
      </c>
      <c r="AJ18" s="44">
        <f t="shared" si="0"/>
        <v>-32.376395534290282</v>
      </c>
      <c r="AK18" s="44">
        <f t="shared" si="1"/>
        <v>-8.5418464193269976</v>
      </c>
    </row>
    <row r="19" spans="1:37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2">
        <v>307.29166666666674</v>
      </c>
      <c r="AI19" s="37">
        <v>306.41975308641997</v>
      </c>
      <c r="AJ19" s="44">
        <f t="shared" si="0"/>
        <v>-13.819444444444379</v>
      </c>
      <c r="AK19" s="44">
        <f t="shared" si="1"/>
        <v>-0.28374136848708409</v>
      </c>
    </row>
    <row r="20" spans="1:37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2">
        <v>332.37179487179486</v>
      </c>
      <c r="AI20" s="37">
        <v>296.66666666666703</v>
      </c>
      <c r="AJ20" s="44">
        <f t="shared" si="0"/>
        <v>1.714285714285831</v>
      </c>
      <c r="AK20" s="44">
        <f t="shared" si="1"/>
        <v>-10.742526518804132</v>
      </c>
    </row>
    <row r="21" spans="1:37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2">
        <v>270.37037037037044</v>
      </c>
      <c r="AI21" s="37">
        <v>287.68115942028999</v>
      </c>
      <c r="AJ21" s="44">
        <f t="shared" si="0"/>
        <v>-20.334448160535075</v>
      </c>
      <c r="AK21" s="44">
        <f t="shared" si="1"/>
        <v>6.4026206075044891</v>
      </c>
    </row>
    <row r="22" spans="1:37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2">
        <v>322.75362318840598</v>
      </c>
      <c r="AI22" s="37">
        <v>306.90476190476198</v>
      </c>
      <c r="AJ22" s="44">
        <f t="shared" si="0"/>
        <v>-4.3413729128014884</v>
      </c>
      <c r="AK22" s="44">
        <f t="shared" si="1"/>
        <v>-4.9105138238501809</v>
      </c>
    </row>
    <row r="23" spans="1:37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2">
        <v>241.22807017543863</v>
      </c>
      <c r="AI23" s="37">
        <v>297.61904761904765</v>
      </c>
      <c r="AJ23" s="44">
        <f t="shared" si="0"/>
        <v>-1.8538713195201715</v>
      </c>
      <c r="AK23" s="44">
        <f t="shared" si="1"/>
        <v>23.376623376623371</v>
      </c>
    </row>
    <row r="24" spans="1:37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2">
        <v>300</v>
      </c>
      <c r="AI24" s="37">
        <v>302.77777777777783</v>
      </c>
      <c r="AJ24" s="44">
        <f t="shared" si="0"/>
        <v>-5.010893246187365</v>
      </c>
      <c r="AK24" s="44">
        <f t="shared" si="1"/>
        <v>0.92592592592594269</v>
      </c>
    </row>
    <row r="25" spans="1:37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2">
        <v>264.81481481481489</v>
      </c>
      <c r="AI25" s="37">
        <v>276.25</v>
      </c>
      <c r="AJ25" s="44">
        <f t="shared" si="0"/>
        <v>-3.4466019417475833</v>
      </c>
      <c r="AK25" s="44">
        <f t="shared" si="1"/>
        <v>4.3181818181817873</v>
      </c>
    </row>
    <row r="26" spans="1:37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2">
        <v>242.98245614035091</v>
      </c>
      <c r="AI26" s="37">
        <v>257.29166666666703</v>
      </c>
      <c r="AJ26" s="44">
        <f t="shared" si="0"/>
        <v>-21.189939939939837</v>
      </c>
      <c r="AK26" s="44">
        <f t="shared" si="1"/>
        <v>5.8889891696752263</v>
      </c>
    </row>
    <row r="27" spans="1:37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2">
        <v>245.83333333333334</v>
      </c>
      <c r="AI27" s="37">
        <v>287.50000000000006</v>
      </c>
      <c r="AJ27" s="44">
        <f t="shared" si="0"/>
        <v>-7.7540106951871541</v>
      </c>
      <c r="AK27" s="44">
        <f t="shared" si="1"/>
        <v>16.9491525423729</v>
      </c>
    </row>
    <row r="28" spans="1:37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2">
        <v>284.12</v>
      </c>
      <c r="AI28" s="37">
        <v>280.00000000000006</v>
      </c>
      <c r="AJ28" s="44">
        <f t="shared" si="0"/>
        <v>-15.056179775280892</v>
      </c>
      <c r="AK28" s="44">
        <f t="shared" si="1"/>
        <v>-1.4500915106292931</v>
      </c>
    </row>
    <row r="29" spans="1:37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2">
        <v>279.16666666666674</v>
      </c>
      <c r="AI29" s="37">
        <v>287.01754385964898</v>
      </c>
      <c r="AJ29" s="44">
        <f t="shared" si="0"/>
        <v>-36.996148908857542</v>
      </c>
      <c r="AK29" s="44">
        <f t="shared" si="1"/>
        <v>2.8122545168891593</v>
      </c>
    </row>
    <row r="30" spans="1:37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2">
        <v>310.25641025641028</v>
      </c>
      <c r="AI30" s="37">
        <v>316.66666666666669</v>
      </c>
      <c r="AJ30" s="44">
        <f t="shared" si="0"/>
        <v>-6.8627450980392108</v>
      </c>
      <c r="AK30" s="44">
        <f t="shared" si="1"/>
        <v>2.0661157024793382</v>
      </c>
    </row>
    <row r="31" spans="1:37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2">
        <v>283.44444444444446</v>
      </c>
      <c r="AI31" s="37">
        <v>262.5</v>
      </c>
      <c r="AJ31" s="44">
        <f t="shared" si="0"/>
        <v>-21.250000000000021</v>
      </c>
      <c r="AK31" s="44">
        <f t="shared" si="1"/>
        <v>-7.3892591140729174</v>
      </c>
    </row>
    <row r="32" spans="1:37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2">
        <v>285.56</v>
      </c>
      <c r="AI32" s="37">
        <v>286.45833333333337</v>
      </c>
      <c r="AJ32" s="44">
        <f t="shared" si="0"/>
        <v>-32.667525773195869</v>
      </c>
      <c r="AK32" s="44">
        <f t="shared" si="1"/>
        <v>0.31458654340011521</v>
      </c>
    </row>
    <row r="33" spans="1:37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2">
        <v>285.36</v>
      </c>
      <c r="AI33" s="37">
        <v>307.24637681159419</v>
      </c>
      <c r="AJ33" s="44">
        <f t="shared" si="0"/>
        <v>-27.548889310803126</v>
      </c>
      <c r="AK33" s="44">
        <f t="shared" si="1"/>
        <v>7.6697423645900527</v>
      </c>
    </row>
    <row r="34" spans="1:37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2">
        <v>301.2</v>
      </c>
      <c r="AI34" s="37">
        <v>280.55555555555554</v>
      </c>
      <c r="AJ34" s="44">
        <f t="shared" si="0"/>
        <v>-31.910112359550556</v>
      </c>
      <c r="AK34" s="44">
        <f t="shared" si="1"/>
        <v>-6.854065220599086</v>
      </c>
    </row>
    <row r="35" spans="1:37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2">
        <v>288.02</v>
      </c>
      <c r="AI35" s="37">
        <v>260.5263157894737</v>
      </c>
      <c r="AJ35" s="44">
        <f t="shared" si="0"/>
        <v>-38.458350600911743</v>
      </c>
      <c r="AK35" s="44">
        <f t="shared" si="1"/>
        <v>-9.5457552289862804</v>
      </c>
    </row>
    <row r="36" spans="1:37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2">
        <v>300.00000000000006</v>
      </c>
      <c r="AI36" s="37">
        <v>319.44444444444446</v>
      </c>
      <c r="AJ36" s="44">
        <f t="shared" si="0"/>
        <v>-1.0752688172043028</v>
      </c>
      <c r="AK36" s="44">
        <f t="shared" si="1"/>
        <v>6.4814814814814659</v>
      </c>
    </row>
    <row r="37" spans="1:37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2">
        <v>288.14999999999998</v>
      </c>
      <c r="AI37" s="37">
        <v>278.26086956521738</v>
      </c>
      <c r="AJ37" s="44">
        <f t="shared" si="0"/>
        <v>-21.891685736079346</v>
      </c>
      <c r="AK37" s="44">
        <f t="shared" si="1"/>
        <v>-3.4319383775056749</v>
      </c>
    </row>
    <row r="38" spans="1:37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2">
        <v>280.89999999999998</v>
      </c>
      <c r="AI38" s="37">
        <v>283.33333333333331</v>
      </c>
      <c r="AJ38" s="44">
        <f t="shared" si="0"/>
        <v>-4.0322580645161548</v>
      </c>
      <c r="AK38" s="44">
        <f t="shared" si="1"/>
        <v>0.86626320161386161</v>
      </c>
    </row>
    <row r="39" spans="1:37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2">
        <v>274.87179487179498</v>
      </c>
      <c r="AI39" s="37">
        <v>289.16666666666703</v>
      </c>
      <c r="AJ39" s="44">
        <f t="shared" si="0"/>
        <v>-19.768786127167534</v>
      </c>
      <c r="AK39" s="44">
        <f t="shared" si="1"/>
        <v>5.2005597014926286</v>
      </c>
    </row>
    <row r="40" spans="1:37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2">
        <v>303.33333333333297</v>
      </c>
      <c r="AI40" s="37">
        <v>304.76190476190499</v>
      </c>
      <c r="AJ40" s="44">
        <f t="shared" si="0"/>
        <v>-16.883116883116823</v>
      </c>
      <c r="AK40" s="44">
        <f t="shared" si="1"/>
        <v>0.47095761381494999</v>
      </c>
    </row>
    <row r="41" spans="1:37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2">
        <v>237.5</v>
      </c>
      <c r="AI41" s="37">
        <v>263.055555555556</v>
      </c>
      <c r="AJ41" s="44">
        <f t="shared" si="0"/>
        <v>-14.298642533936512</v>
      </c>
      <c r="AK41" s="44">
        <f t="shared" si="1"/>
        <v>10.76023391812884</v>
      </c>
    </row>
    <row r="42" spans="1:37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44">
        <f t="shared" si="0"/>
        <v>-18.11657667399955</v>
      </c>
      <c r="AK42" s="44">
        <f t="shared" si="1"/>
        <v>-9.648468735842744E-2</v>
      </c>
    </row>
    <row r="43" spans="1:37" x14ac:dyDescent="0.25">
      <c r="A43" s="11" t="s">
        <v>44</v>
      </c>
      <c r="E43" s="14">
        <f>E42/D42*100-100</f>
        <v>7.5524922131515524</v>
      </c>
      <c r="F43" s="14">
        <f t="shared" ref="F43:AI43" si="9">F42/E42*100-100</f>
        <v>12.140921363290147</v>
      </c>
      <c r="G43" s="14">
        <f t="shared" si="9"/>
        <v>-4.9945461730845722</v>
      </c>
      <c r="H43" s="14">
        <f t="shared" si="9"/>
        <v>1.3108290224215011</v>
      </c>
      <c r="I43" s="14">
        <f t="shared" si="9"/>
        <v>13.841233912217078</v>
      </c>
      <c r="J43" s="14">
        <f t="shared" si="9"/>
        <v>-14.01623722496889</v>
      </c>
      <c r="K43" s="14">
        <f t="shared" si="9"/>
        <v>19.483947276998421</v>
      </c>
      <c r="L43" s="14">
        <f t="shared" si="9"/>
        <v>-16.764243847781174</v>
      </c>
      <c r="M43" s="14">
        <f t="shared" si="9"/>
        <v>-3.738053229139382E-2</v>
      </c>
      <c r="N43" s="14">
        <f t="shared" si="9"/>
        <v>4.1012665574236422</v>
      </c>
      <c r="O43" s="14">
        <f t="shared" si="9"/>
        <v>2.1823222231757313</v>
      </c>
      <c r="P43" s="14">
        <f t="shared" si="9"/>
        <v>30.655037197236396</v>
      </c>
      <c r="Q43" s="14">
        <f t="shared" si="9"/>
        <v>-3.8993359553723366</v>
      </c>
      <c r="R43" s="14">
        <f t="shared" si="9"/>
        <v>-3.1905271691828716</v>
      </c>
      <c r="S43" s="14">
        <f t="shared" si="9"/>
        <v>1.4033088234866682</v>
      </c>
      <c r="T43" s="14">
        <f t="shared" si="9"/>
        <v>-3.3716008044298036</v>
      </c>
      <c r="U43" s="14">
        <f t="shared" si="9"/>
        <v>-18.031565582230456</v>
      </c>
      <c r="V43" s="14">
        <f t="shared" si="9"/>
        <v>87.119108591287386</v>
      </c>
      <c r="W43" s="14">
        <f t="shared" si="9"/>
        <v>-18.769048950226193</v>
      </c>
      <c r="X43" s="14">
        <f t="shared" si="9"/>
        <v>-11.59366430770217</v>
      </c>
      <c r="Y43" s="14">
        <f t="shared" si="9"/>
        <v>-9.8722827814000169</v>
      </c>
      <c r="Z43" s="14">
        <f t="shared" si="9"/>
        <v>8.0094914296793718</v>
      </c>
      <c r="AA43" s="14">
        <f t="shared" si="9"/>
        <v>-5.2831078271856029</v>
      </c>
      <c r="AB43" s="14">
        <f t="shared" si="9"/>
        <v>-2.3590127062510788</v>
      </c>
      <c r="AC43" s="14">
        <f t="shared" si="9"/>
        <v>-19.597389680120202</v>
      </c>
      <c r="AD43" s="14">
        <f t="shared" si="9"/>
        <v>17.276334033663929</v>
      </c>
      <c r="AE43" s="14">
        <f t="shared" si="9"/>
        <v>3.3871598215067706</v>
      </c>
      <c r="AF43" s="14">
        <f t="shared" si="9"/>
        <v>-2.3063243369887942</v>
      </c>
      <c r="AG43" s="14">
        <f t="shared" si="9"/>
        <v>8.794302176464285</v>
      </c>
      <c r="AH43" s="14">
        <f t="shared" si="9"/>
        <v>-0.61240065953927569</v>
      </c>
      <c r="AI43" s="14">
        <f t="shared" si="9"/>
        <v>-9.6484687358426413E-2</v>
      </c>
      <c r="AJ43" s="45"/>
      <c r="AK43" s="45"/>
    </row>
    <row r="44" spans="1:37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I44" si="10">P42/D42*100-100</f>
        <v>57.007393479165984</v>
      </c>
      <c r="Q44" s="14">
        <f t="shared" si="10"/>
        <v>40.289773512277236</v>
      </c>
      <c r="R44" s="14">
        <f t="shared" si="10"/>
        <v>21.109928937361303</v>
      </c>
      <c r="S44" s="14">
        <f t="shared" si="10"/>
        <v>29.265710871711349</v>
      </c>
      <c r="T44" s="14">
        <f t="shared" si="10"/>
        <v>23.291249641699281</v>
      </c>
      <c r="U44" s="14">
        <f t="shared" si="10"/>
        <v>-11.227326310138153</v>
      </c>
      <c r="V44" s="14">
        <f t="shared" si="10"/>
        <v>93.188376874986886</v>
      </c>
      <c r="W44" s="14">
        <f t="shared" si="10"/>
        <v>31.338777659702515</v>
      </c>
      <c r="X44" s="14">
        <f t="shared" si="10"/>
        <v>39.497502082705694</v>
      </c>
      <c r="Y44" s="14">
        <f t="shared" si="10"/>
        <v>25.772928794373399</v>
      </c>
      <c r="Z44" s="14">
        <f t="shared" si="10"/>
        <v>30.494762685793688</v>
      </c>
      <c r="AA44" s="14">
        <f t="shared" si="10"/>
        <v>20.960828619962271</v>
      </c>
      <c r="AB44" s="14">
        <f t="shared" si="10"/>
        <v>-9.6036786358750845</v>
      </c>
      <c r="AC44" s="14">
        <f t="shared" si="10"/>
        <v>-24.369927375161865</v>
      </c>
      <c r="AD44" s="14">
        <f t="shared" si="10"/>
        <v>-8.3806842369527459</v>
      </c>
      <c r="AE44" s="14">
        <f t="shared" si="10"/>
        <v>-6.5882469573090532</v>
      </c>
      <c r="AF44" s="14">
        <f t="shared" si="10"/>
        <v>-5.5584322948785001</v>
      </c>
      <c r="AG44" s="14">
        <f t="shared" si="10"/>
        <v>25.349526655136373</v>
      </c>
      <c r="AH44" s="14">
        <f t="shared" si="10"/>
        <v>-33.421078015454114</v>
      </c>
      <c r="AI44" s="14">
        <f t="shared" si="10"/>
        <v>-18.116576673999546</v>
      </c>
      <c r="AJ44" s="45"/>
      <c r="AK44" s="45"/>
    </row>
    <row r="46" spans="1:37" ht="15" customHeight="1" x14ac:dyDescent="0.25">
      <c r="A46" s="12" t="s">
        <v>51</v>
      </c>
      <c r="AJ46" s="46"/>
      <c r="AK46" s="46"/>
    </row>
    <row r="47" spans="1:37" ht="15" customHeight="1" x14ac:dyDescent="0.25">
      <c r="A47" s="4" t="s">
        <v>55</v>
      </c>
      <c r="B47" s="34">
        <v>319.44</v>
      </c>
      <c r="I47" s="4"/>
      <c r="J47" s="28"/>
      <c r="L47" s="4"/>
      <c r="M47" s="28"/>
      <c r="AJ47" s="46"/>
      <c r="AK47" s="46"/>
    </row>
    <row r="48" spans="1:37" ht="15" customHeight="1" x14ac:dyDescent="0.25">
      <c r="A48" s="4" t="s">
        <v>56</v>
      </c>
      <c r="B48" s="32">
        <v>316.67</v>
      </c>
      <c r="I48" s="4"/>
      <c r="J48" s="28"/>
      <c r="L48" s="4"/>
      <c r="M48" s="28"/>
      <c r="AJ48" s="46"/>
      <c r="AK48" s="46"/>
    </row>
    <row r="49" spans="1:37" ht="15" customHeight="1" x14ac:dyDescent="0.25">
      <c r="A49" s="4" t="s">
        <v>57</v>
      </c>
      <c r="B49" s="32">
        <v>315.27999999999997</v>
      </c>
      <c r="I49" s="4"/>
      <c r="J49" s="28"/>
      <c r="L49" s="4"/>
      <c r="M49" s="28"/>
      <c r="AJ49" s="46"/>
      <c r="AK49" s="46"/>
    </row>
    <row r="50" spans="1:37" ht="15" customHeight="1" x14ac:dyDescent="0.25">
      <c r="A50" s="12"/>
      <c r="F50" s="5"/>
      <c r="AJ50" s="46"/>
      <c r="AK50" s="46"/>
    </row>
    <row r="51" spans="1:37" ht="15" customHeight="1" x14ac:dyDescent="0.25">
      <c r="A51" s="12" t="s">
        <v>52</v>
      </c>
      <c r="AJ51" s="46"/>
      <c r="AK51" s="46"/>
    </row>
    <row r="52" spans="1:37" ht="15" customHeight="1" x14ac:dyDescent="0.25">
      <c r="A52" s="4" t="s">
        <v>58</v>
      </c>
      <c r="B52" s="32">
        <v>262.5</v>
      </c>
      <c r="I52" s="4"/>
      <c r="J52" s="28"/>
      <c r="AJ52" s="46"/>
      <c r="AK52" s="46"/>
    </row>
    <row r="53" spans="1:37" ht="15" customHeight="1" x14ac:dyDescent="0.25">
      <c r="A53" s="4" t="s">
        <v>59</v>
      </c>
      <c r="B53" s="32">
        <v>260.52999999999997</v>
      </c>
      <c r="I53" s="4"/>
      <c r="J53" s="28"/>
      <c r="AJ53" s="46"/>
      <c r="AK53" s="46"/>
    </row>
    <row r="54" spans="1:37" ht="15" customHeight="1" x14ac:dyDescent="0.25">
      <c r="A54" s="4" t="s">
        <v>49</v>
      </c>
      <c r="B54" s="32">
        <v>257.29000000000002</v>
      </c>
      <c r="I54" s="4"/>
      <c r="J54" s="28"/>
      <c r="AJ54" s="46"/>
      <c r="AK54" s="46"/>
    </row>
  </sheetData>
  <sortState ref="A2:Q38">
    <sortCondition ref="A2:A38"/>
  </sortState>
  <mergeCells count="2">
    <mergeCell ref="C1:H1"/>
    <mergeCell ref="C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6"/>
  <sheetViews>
    <sheetView workbookViewId="0">
      <pane xSplit="1" topLeftCell="AF1" activePane="topRight" state="frozen"/>
      <selection activeCell="AL44" sqref="AL44"/>
      <selection pane="topRight" activeCell="AK5" sqref="AK5"/>
    </sheetView>
  </sheetViews>
  <sheetFormatPr defaultRowHeight="15" x14ac:dyDescent="0.25"/>
  <cols>
    <col min="1" max="1" width="30.5703125" customWidth="1"/>
    <col min="3" max="3" width="19.85546875" bestFit="1" customWidth="1"/>
    <col min="5" max="18" width="9.140625" customWidth="1"/>
    <col min="34" max="34" width="9.5703125" bestFit="1" customWidth="1"/>
    <col min="36" max="36" width="20.85546875" style="41" customWidth="1"/>
    <col min="37" max="37" width="20.7109375" style="41" customWidth="1"/>
  </cols>
  <sheetData>
    <row r="2" spans="1:37" x14ac:dyDescent="0.25">
      <c r="AJ2" s="42"/>
      <c r="AK2" s="42"/>
    </row>
    <row r="3" spans="1:37" x14ac:dyDescent="0.25">
      <c r="AJ3" s="43" t="s">
        <v>62</v>
      </c>
      <c r="AK3" s="43" t="s">
        <v>63</v>
      </c>
    </row>
    <row r="4" spans="1:3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43" t="s">
        <v>64</v>
      </c>
      <c r="AK4" s="43" t="s">
        <v>65</v>
      </c>
    </row>
    <row r="5" spans="1:37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3">
        <v>895</v>
      </c>
      <c r="AG5" s="31">
        <v>1061.8181818181818</v>
      </c>
      <c r="AH5" s="35">
        <v>963.75</v>
      </c>
      <c r="AI5" s="38">
        <v>882.5</v>
      </c>
      <c r="AJ5" s="44">
        <f>(AI5-W5)/W5*100</f>
        <v>-23.10353664787289</v>
      </c>
      <c r="AK5" s="44">
        <f>(AI5-AH5)/AH5*100</f>
        <v>-8.4306095979247733</v>
      </c>
    </row>
    <row r="6" spans="1:37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3">
        <v>1000</v>
      </c>
      <c r="AG6" s="31">
        <v>952.5</v>
      </c>
      <c r="AH6" s="35">
        <v>875.3</v>
      </c>
      <c r="AI6" s="38">
        <v>1015</v>
      </c>
      <c r="AJ6" s="44">
        <f t="shared" ref="AJ6:AJ42" si="0">(AI6-W6)/W6*100</f>
        <v>-21.923076923076923</v>
      </c>
      <c r="AK6" s="44">
        <f t="shared" ref="AK6:AK42" si="1">(AI6-AH6)/AH6*100</f>
        <v>15.960242202673374</v>
      </c>
    </row>
    <row r="7" spans="1:37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1">
        <v>1196</v>
      </c>
      <c r="AH7" s="35">
        <v>1015.4545454545455</v>
      </c>
      <c r="AI7" s="38">
        <v>1160</v>
      </c>
      <c r="AJ7" s="44">
        <f t="shared" si="0"/>
        <v>-18.596491228070175</v>
      </c>
      <c r="AK7" s="44">
        <f t="shared" si="1"/>
        <v>14.234556848701876</v>
      </c>
    </row>
    <row r="8" spans="1:37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1">
        <v>968.33333333333337</v>
      </c>
      <c r="AH8" s="35">
        <v>882.45833333333337</v>
      </c>
      <c r="AI8" s="38">
        <v>910</v>
      </c>
      <c r="AJ8" s="44">
        <f t="shared" si="0"/>
        <v>-44.388888888888886</v>
      </c>
      <c r="AK8" s="44">
        <f t="shared" si="1"/>
        <v>3.1210161008546158</v>
      </c>
    </row>
    <row r="9" spans="1:37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1">
        <v>1088.3333333333333</v>
      </c>
      <c r="AH9" s="35">
        <v>929.66666666666663</v>
      </c>
      <c r="AI9" s="38">
        <v>898</v>
      </c>
      <c r="AJ9" s="44">
        <f t="shared" si="0"/>
        <v>-15.931914893617027</v>
      </c>
      <c r="AK9" s="44">
        <f t="shared" si="1"/>
        <v>-3.4062387952671171</v>
      </c>
    </row>
    <row r="10" spans="1:37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1">
        <v>978.57142857142856</v>
      </c>
      <c r="AH10" s="35">
        <v>1000</v>
      </c>
      <c r="AI10" s="38">
        <v>1030</v>
      </c>
      <c r="AJ10" s="44">
        <f t="shared" si="0"/>
        <v>-19.740259740259734</v>
      </c>
      <c r="AK10" s="44">
        <f t="shared" si="1"/>
        <v>3</v>
      </c>
    </row>
    <row r="11" spans="1:37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1">
        <v>1017.7272727272727</v>
      </c>
      <c r="AH11" s="35">
        <v>1107.3076923076924</v>
      </c>
      <c r="AI11" s="38">
        <v>922.27272727272725</v>
      </c>
      <c r="AJ11" s="44">
        <f t="shared" si="0"/>
        <v>-40.498533724340177</v>
      </c>
      <c r="AK11" s="44">
        <f t="shared" si="1"/>
        <v>-16.710347658593587</v>
      </c>
    </row>
    <row r="12" spans="1:37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1">
        <v>1101.8181818181818</v>
      </c>
      <c r="AH12" s="35">
        <v>855</v>
      </c>
      <c r="AI12" s="38">
        <v>1117.5</v>
      </c>
      <c r="AJ12" s="44">
        <f t="shared" si="0"/>
        <v>-14.653937947494033</v>
      </c>
      <c r="AK12" s="44">
        <f t="shared" si="1"/>
        <v>30.701754385964914</v>
      </c>
    </row>
    <row r="13" spans="1:37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1">
        <v>1222.7272727272727</v>
      </c>
      <c r="AH13" s="35">
        <v>1188.4615384615386</v>
      </c>
      <c r="AI13" s="38">
        <v>1187.5</v>
      </c>
      <c r="AJ13" s="44">
        <f t="shared" si="0"/>
        <v>-14.874551971326163</v>
      </c>
      <c r="AK13" s="44">
        <f t="shared" si="1"/>
        <v>-8.0906148867322739E-2</v>
      </c>
    </row>
    <row r="14" spans="1:37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1">
        <v>990.66666666666663</v>
      </c>
      <c r="AH14" s="35">
        <v>1029</v>
      </c>
      <c r="AI14" s="38">
        <v>1127.8125</v>
      </c>
      <c r="AJ14" s="44">
        <f t="shared" si="0"/>
        <v>-28.305317848410759</v>
      </c>
      <c r="AK14" s="44">
        <f t="shared" si="1"/>
        <v>9.602769679300291</v>
      </c>
    </row>
    <row r="15" spans="1:37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1">
        <v>995.41666666666663</v>
      </c>
      <c r="AH15" s="35">
        <v>875</v>
      </c>
      <c r="AI15" s="38">
        <v>858.33333333333337</v>
      </c>
      <c r="AJ15" s="44">
        <f t="shared" si="0"/>
        <v>-45.974298452661941</v>
      </c>
      <c r="AK15" s="44">
        <f t="shared" si="1"/>
        <v>-1.9047619047619004</v>
      </c>
    </row>
    <row r="16" spans="1:37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1">
        <v>1048.75</v>
      </c>
      <c r="AH16" s="35">
        <v>947.83333333333337</v>
      </c>
      <c r="AI16" s="38">
        <v>893.9571428571428</v>
      </c>
      <c r="AJ16" s="44">
        <f t="shared" si="0"/>
        <v>-17.226190476190482</v>
      </c>
      <c r="AK16" s="44">
        <f t="shared" si="1"/>
        <v>-5.6841417769851139</v>
      </c>
    </row>
    <row r="17" spans="1:37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1">
        <v>1043.125</v>
      </c>
      <c r="AH17" s="35">
        <v>1013.125</v>
      </c>
      <c r="AI17" s="38">
        <v>1068.75</v>
      </c>
      <c r="AJ17" s="44">
        <f t="shared" si="0"/>
        <v>-30.521032504780116</v>
      </c>
      <c r="AK17" s="44">
        <f t="shared" si="1"/>
        <v>5.4904380012338061</v>
      </c>
    </row>
    <row r="18" spans="1:37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1">
        <v>1165.3846153846155</v>
      </c>
      <c r="AH18" s="36">
        <v>1180</v>
      </c>
      <c r="AI18" s="38">
        <v>1115.7894736842106</v>
      </c>
      <c r="AJ18" s="44">
        <f t="shared" si="0"/>
        <v>-25.614035087719287</v>
      </c>
      <c r="AK18" s="44">
        <f t="shared" si="1"/>
        <v>-5.441570026761811</v>
      </c>
    </row>
    <row r="19" spans="1:37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1">
        <v>1065</v>
      </c>
      <c r="AH19" s="35">
        <v>952.85714285714289</v>
      </c>
      <c r="AI19" s="38">
        <v>924.52380952380952</v>
      </c>
      <c r="AJ19" s="44">
        <f t="shared" si="0"/>
        <v>-17.496562929633789</v>
      </c>
      <c r="AK19" s="44">
        <f t="shared" si="1"/>
        <v>-2.9735132433783145</v>
      </c>
    </row>
    <row r="20" spans="1:37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1">
        <v>1157.1428571428571</v>
      </c>
      <c r="AH20" s="35">
        <v>1111.1111111111111</v>
      </c>
      <c r="AI20" s="38">
        <v>1108.3333333333333</v>
      </c>
      <c r="AJ20" s="44">
        <f t="shared" si="0"/>
        <v>-20.833333333333339</v>
      </c>
      <c r="AK20" s="44">
        <f t="shared" si="1"/>
        <v>-0.25000000000000455</v>
      </c>
    </row>
    <row r="21" spans="1:37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1">
        <v>1033.2608695652175</v>
      </c>
      <c r="AH21" s="35">
        <v>960.21739130434787</v>
      </c>
      <c r="AI21" s="38">
        <v>911.84210526315792</v>
      </c>
      <c r="AJ21" s="44">
        <f t="shared" si="0"/>
        <v>-20.424456932886635</v>
      </c>
      <c r="AK21" s="44">
        <f t="shared" si="1"/>
        <v>-5.0379514555008775</v>
      </c>
    </row>
    <row r="22" spans="1:37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1">
        <v>1100</v>
      </c>
      <c r="AH22" s="35">
        <v>1082.3529411764705</v>
      </c>
      <c r="AI22" s="38">
        <v>1173.3333333333333</v>
      </c>
      <c r="AJ22" s="44">
        <f t="shared" si="0"/>
        <v>-13.66778149386845</v>
      </c>
      <c r="AK22" s="44">
        <f t="shared" si="1"/>
        <v>8.4057971014492772</v>
      </c>
    </row>
    <row r="23" spans="1:37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1">
        <v>1050</v>
      </c>
      <c r="AH23" s="35">
        <v>1061.3333333333333</v>
      </c>
      <c r="AI23" s="38">
        <v>1092</v>
      </c>
      <c r="AJ23" s="44">
        <f t="shared" si="0"/>
        <v>-5.7337573830077249</v>
      </c>
      <c r="AK23" s="44">
        <f t="shared" si="1"/>
        <v>2.8894472361809118</v>
      </c>
    </row>
    <row r="24" spans="1:37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1">
        <v>1085.2941176470588</v>
      </c>
      <c r="AH24" s="35">
        <v>1100</v>
      </c>
      <c r="AI24" s="38">
        <v>1119.4444444444443</v>
      </c>
      <c r="AJ24" s="44">
        <f t="shared" si="0"/>
        <v>-21.816578483245152</v>
      </c>
      <c r="AK24" s="44">
        <f t="shared" si="1"/>
        <v>1.7676767676767586</v>
      </c>
    </row>
    <row r="25" spans="1:37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1">
        <v>1127.7777777777778</v>
      </c>
      <c r="AH25" s="35">
        <v>1053.3333333333333</v>
      </c>
      <c r="AI25" s="38">
        <v>1132.5</v>
      </c>
      <c r="AJ25" s="44">
        <f t="shared" si="0"/>
        <v>-12.604501607717037</v>
      </c>
      <c r="AK25" s="44">
        <f t="shared" si="1"/>
        <v>7.5158227848101351</v>
      </c>
    </row>
    <row r="26" spans="1:37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1">
        <v>1275</v>
      </c>
      <c r="AH26" s="35">
        <v>1253.3333333333333</v>
      </c>
      <c r="AI26" s="38">
        <v>1203.125</v>
      </c>
      <c r="AJ26" s="44">
        <f t="shared" si="0"/>
        <v>-28.703703703703702</v>
      </c>
      <c r="AK26" s="44">
        <f t="shared" si="1"/>
        <v>-4.0059840425531856</v>
      </c>
    </row>
    <row r="27" spans="1:37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1">
        <v>1101</v>
      </c>
      <c r="AH27" s="35">
        <v>1041.1538461538462</v>
      </c>
      <c r="AI27" s="38">
        <v>983.5</v>
      </c>
      <c r="AJ27" s="44">
        <f t="shared" si="0"/>
        <v>-18.662991040661616</v>
      </c>
      <c r="AK27" s="44">
        <f t="shared" si="1"/>
        <v>-5.5374953823420796</v>
      </c>
    </row>
    <row r="28" spans="1:37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1">
        <v>926.25</v>
      </c>
      <c r="AH28" s="35">
        <v>1050</v>
      </c>
      <c r="AI28" s="38">
        <v>985.33333333333303</v>
      </c>
      <c r="AJ28" s="44">
        <f t="shared" si="0"/>
        <v>-16.76170362548401</v>
      </c>
      <c r="AK28" s="44">
        <f t="shared" si="1"/>
        <v>-6.1587301587301875</v>
      </c>
    </row>
    <row r="29" spans="1:37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1">
        <v>1004.4444444444445</v>
      </c>
      <c r="AH29" s="35">
        <v>1000</v>
      </c>
      <c r="AI29" s="38">
        <v>1048.8888888888889</v>
      </c>
      <c r="AJ29" s="44">
        <f t="shared" si="0"/>
        <v>-30.562706877528505</v>
      </c>
      <c r="AK29" s="44">
        <f t="shared" si="1"/>
        <v>4.8888888888888911</v>
      </c>
    </row>
    <row r="30" spans="1:37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1">
        <v>1146.7857142857142</v>
      </c>
      <c r="AH30" s="35">
        <v>1079.5833333333333</v>
      </c>
      <c r="AI30" s="38">
        <v>1143.8461538461538</v>
      </c>
      <c r="AJ30" s="44">
        <f t="shared" si="0"/>
        <v>-9.4341920945246383</v>
      </c>
      <c r="AK30" s="44">
        <f t="shared" si="1"/>
        <v>5.952557670041271</v>
      </c>
    </row>
    <row r="31" spans="1:37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1">
        <v>1215</v>
      </c>
      <c r="AH31" s="35">
        <v>1167.7777777777778</v>
      </c>
      <c r="AI31" s="38">
        <v>1184.375</v>
      </c>
      <c r="AJ31" s="44">
        <f t="shared" si="0"/>
        <v>-9.5896946564885504</v>
      </c>
      <c r="AK31" s="44">
        <f t="shared" si="1"/>
        <v>1.4212654614652667</v>
      </c>
    </row>
    <row r="32" spans="1:37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1">
        <v>956</v>
      </c>
      <c r="AH32" s="35">
        <v>950</v>
      </c>
      <c r="AI32" s="38">
        <v>1035.7142857142858</v>
      </c>
      <c r="AJ32" s="44">
        <f t="shared" si="0"/>
        <v>-29.873511904761902</v>
      </c>
      <c r="AK32" s="44">
        <f t="shared" si="1"/>
        <v>9.0225563909774493</v>
      </c>
    </row>
    <row r="33" spans="1:37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1">
        <v>1028.4615384615386</v>
      </c>
      <c r="AH33" s="36">
        <v>1001.015</v>
      </c>
      <c r="AI33" s="38">
        <v>1047.8947368421052</v>
      </c>
      <c r="AJ33" s="44">
        <f t="shared" si="0"/>
        <v>-24.323659616330552</v>
      </c>
      <c r="AK33" s="44">
        <f t="shared" si="1"/>
        <v>4.6832202156915947</v>
      </c>
    </row>
    <row r="34" spans="1:37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1">
        <v>960</v>
      </c>
      <c r="AH34" s="35">
        <v>1000</v>
      </c>
      <c r="AI34" s="38">
        <v>929.72222222222217</v>
      </c>
      <c r="AJ34" s="44">
        <f t="shared" si="0"/>
        <v>-36.690255246233619</v>
      </c>
      <c r="AK34" s="44">
        <f t="shared" si="1"/>
        <v>-7.027777777777783</v>
      </c>
    </row>
    <row r="35" spans="1:37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1">
        <v>970.625</v>
      </c>
      <c r="AH35" s="35">
        <v>950</v>
      </c>
      <c r="AI35" s="38">
        <v>939.5454545454545</v>
      </c>
      <c r="AJ35" s="44">
        <f t="shared" si="0"/>
        <v>-35.161174678098767</v>
      </c>
      <c r="AK35" s="44">
        <f t="shared" si="1"/>
        <v>-1.1004784688995259</v>
      </c>
    </row>
    <row r="36" spans="1:37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1">
        <v>1000</v>
      </c>
      <c r="AH36" s="35">
        <v>1105</v>
      </c>
      <c r="AI36" s="38">
        <v>1175</v>
      </c>
      <c r="AJ36" s="44">
        <f t="shared" si="0"/>
        <v>-13.421052631578945</v>
      </c>
      <c r="AK36" s="44">
        <f t="shared" si="1"/>
        <v>6.3348416289592757</v>
      </c>
    </row>
    <row r="37" spans="1:37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1">
        <v>907.89473684210532</v>
      </c>
      <c r="AH37" s="35">
        <v>878.26086956521704</v>
      </c>
      <c r="AI37" s="38">
        <v>828.26086956521738</v>
      </c>
      <c r="AJ37" s="44">
        <f t="shared" si="0"/>
        <v>-46.906354515050168</v>
      </c>
      <c r="AK37" s="44">
        <f t="shared" si="1"/>
        <v>-5.6930693069306564</v>
      </c>
    </row>
    <row r="38" spans="1:37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1">
        <v>1077.7777777777778</v>
      </c>
      <c r="AH38" s="35">
        <v>1166.6666666666667</v>
      </c>
      <c r="AI38" s="38">
        <v>950</v>
      </c>
      <c r="AJ38" s="44">
        <f t="shared" si="0"/>
        <v>-14.743589743589739</v>
      </c>
      <c r="AK38" s="44">
        <f t="shared" si="1"/>
        <v>-18.571428571428577</v>
      </c>
    </row>
    <row r="39" spans="1:37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1">
        <v>1129.5454545454545</v>
      </c>
      <c r="AH39" s="35">
        <v>1092.3076923076924</v>
      </c>
      <c r="AI39" s="38">
        <v>970</v>
      </c>
      <c r="AJ39" s="44">
        <f t="shared" si="0"/>
        <v>-18.585131894484405</v>
      </c>
      <c r="AK39" s="44">
        <f t="shared" si="1"/>
        <v>-11.197183098591555</v>
      </c>
    </row>
    <row r="40" spans="1:37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1">
        <v>1166.6666666666667</v>
      </c>
      <c r="AH40" s="35">
        <v>950</v>
      </c>
      <c r="AI40" s="38">
        <v>1050</v>
      </c>
      <c r="AJ40" s="44">
        <f t="shared" si="0"/>
        <v>-41.666666666666671</v>
      </c>
      <c r="AK40" s="44">
        <f t="shared" si="1"/>
        <v>10.526315789473683</v>
      </c>
    </row>
    <row r="41" spans="1:37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1">
        <v>1039.2857142857142</v>
      </c>
      <c r="AH41" s="35">
        <v>1050</v>
      </c>
      <c r="AI41" s="38">
        <v>997.70588235294122</v>
      </c>
      <c r="AJ41" s="44">
        <f t="shared" si="0"/>
        <v>-21.577703570511169</v>
      </c>
      <c r="AK41" s="44">
        <f t="shared" si="1"/>
        <v>-4.9803921568627407</v>
      </c>
    </row>
    <row r="42" spans="1:37" x14ac:dyDescent="0.25">
      <c r="A42" s="11" t="s">
        <v>43</v>
      </c>
      <c r="D42" s="14">
        <f>AVERAGE(D5:D41)</f>
        <v>640.46901220275834</v>
      </c>
      <c r="E42" s="14">
        <f t="shared" ref="E42:P42" si="2">AVERAGE(E5:E41)</f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ref="Q42:R42" si="3">AVERAGE(Q5:Q41)</f>
        <v>1059.1904320012679</v>
      </c>
      <c r="R42" s="14">
        <f t="shared" si="3"/>
        <v>1164.0475734168526</v>
      </c>
      <c r="S42" s="14">
        <f t="shared" ref="S42" si="4">AVERAGE(S5:S41)</f>
        <v>955.41834908384317</v>
      </c>
      <c r="T42" s="14">
        <f t="shared" ref="T42:U42" si="5">AVERAGE(T5:T41)</f>
        <v>816.4602431837726</v>
      </c>
      <c r="U42" s="14">
        <f t="shared" si="5"/>
        <v>1032.5910356425061</v>
      </c>
      <c r="V42" s="14">
        <f t="shared" ref="V42:AA42" si="6">AVERAGE(V5:V41)</f>
        <v>1434.4425227765012</v>
      </c>
      <c r="W42" s="14">
        <f t="shared" si="6"/>
        <v>1366.0771542269219</v>
      </c>
      <c r="X42" s="14">
        <f t="shared" si="6"/>
        <v>1172.7788105729283</v>
      </c>
      <c r="Y42" s="14">
        <f t="shared" si="6"/>
        <v>1153.115103906604</v>
      </c>
      <c r="Z42" s="14">
        <f t="shared" si="6"/>
        <v>1036.7072526880168</v>
      </c>
      <c r="AA42" s="14">
        <f t="shared" si="6"/>
        <v>995.07179931802636</v>
      </c>
      <c r="AB42" s="14">
        <f t="shared" ref="AB42:AC42" si="7">AVERAGE(AB5:AB41)</f>
        <v>982.90358470950559</v>
      </c>
      <c r="AC42" s="14">
        <f t="shared" si="7"/>
        <v>978.09656726287926</v>
      </c>
      <c r="AD42" s="14">
        <f t="shared" ref="AD42:AH42" si="8">AVERAGE(AD5:AD41)</f>
        <v>973.71835812598385</v>
      </c>
      <c r="AE42" s="14">
        <f t="shared" si="8"/>
        <v>1035.1220015260262</v>
      </c>
      <c r="AF42" s="14">
        <f t="shared" si="8"/>
        <v>1068.5416216216217</v>
      </c>
      <c r="AG42" s="14">
        <f t="shared" si="8"/>
        <v>1063.6320168240347</v>
      </c>
      <c r="AH42" s="14">
        <f t="shared" si="8"/>
        <v>1024.8286724813706</v>
      </c>
      <c r="AI42" s="14">
        <f t="shared" ref="AI42" si="9">AVERAGE(AI5:AI41)</f>
        <v>1030.3325413609757</v>
      </c>
      <c r="AJ42" s="44">
        <f t="shared" si="0"/>
        <v>-24.57728041400032</v>
      </c>
      <c r="AK42" s="44">
        <f t="shared" si="1"/>
        <v>0.53705258521688448</v>
      </c>
    </row>
    <row r="43" spans="1:37" x14ac:dyDescent="0.25">
      <c r="A43" s="11" t="s">
        <v>44</v>
      </c>
      <c r="D43" s="15"/>
      <c r="E43" s="14">
        <f>E42/D42*100-100</f>
        <v>6.1146581746067028</v>
      </c>
      <c r="F43" s="14">
        <f t="shared" ref="F43:AC43" si="10">F42/E42*100-100</f>
        <v>14.075220535977053</v>
      </c>
      <c r="G43" s="14">
        <f>G42/F42*100-100</f>
        <v>-7.6798537077361857</v>
      </c>
      <c r="H43" s="14">
        <f t="shared" si="10"/>
        <v>1.9256342410588303</v>
      </c>
      <c r="I43" s="14">
        <f t="shared" si="10"/>
        <v>11.001193587627128</v>
      </c>
      <c r="J43" s="14">
        <f t="shared" si="10"/>
        <v>-12.219063838404338</v>
      </c>
      <c r="K43" s="14">
        <f t="shared" si="10"/>
        <v>5.6397868709871659</v>
      </c>
      <c r="L43" s="14">
        <f t="shared" si="10"/>
        <v>1.5201810614093603</v>
      </c>
      <c r="M43" s="14">
        <f t="shared" si="10"/>
        <v>-11.589572726145434</v>
      </c>
      <c r="N43" s="14">
        <f t="shared" si="10"/>
        <v>5.9964254123891578</v>
      </c>
      <c r="O43" s="14">
        <f t="shared" si="10"/>
        <v>1.3855057918391793</v>
      </c>
      <c r="P43" s="14">
        <f t="shared" si="10"/>
        <v>40.204211194217123</v>
      </c>
      <c r="Q43" s="14">
        <f t="shared" si="10"/>
        <v>4.3013494771006151</v>
      </c>
      <c r="R43" s="14">
        <f t="shared" si="10"/>
        <v>9.8997440165187669</v>
      </c>
      <c r="S43" s="14">
        <f t="shared" si="10"/>
        <v>-17.922740367098214</v>
      </c>
      <c r="T43" s="14">
        <f t="shared" si="10"/>
        <v>-14.544215738929282</v>
      </c>
      <c r="U43" s="14">
        <f t="shared" si="10"/>
        <v>26.471686069603976</v>
      </c>
      <c r="V43" s="14">
        <f t="shared" si="10"/>
        <v>38.916809585118301</v>
      </c>
      <c r="W43" s="14">
        <f t="shared" si="10"/>
        <v>-4.7659887004221986</v>
      </c>
      <c r="X43" s="14">
        <f t="shared" si="10"/>
        <v>-14.149884803789377</v>
      </c>
      <c r="Y43" s="14">
        <f t="shared" si="10"/>
        <v>-1.6766764959471061</v>
      </c>
      <c r="Z43" s="14">
        <f t="shared" si="10"/>
        <v>-10.095076443298041</v>
      </c>
      <c r="AA43" s="14">
        <f t="shared" si="10"/>
        <v>-4.0161244422701117</v>
      </c>
      <c r="AB43" s="14">
        <f t="shared" si="10"/>
        <v>-1.2228479007103061</v>
      </c>
      <c r="AC43" s="14">
        <f t="shared" si="10"/>
        <v>-0.48906296827139784</v>
      </c>
      <c r="AD43" s="14">
        <f t="shared" ref="AD43" si="11">AD42/AC42*100-100</f>
        <v>-0.44762544757185196</v>
      </c>
      <c r="AE43" s="14">
        <f t="shared" ref="AE43" si="12">AE42/AD42*100-100</f>
        <v>6.3060989748842502</v>
      </c>
      <c r="AF43" s="14">
        <f t="shared" ref="AF43" si="13">AF42/AE42*100-100</f>
        <v>3.2285682312159167</v>
      </c>
      <c r="AG43" s="14">
        <f t="shared" ref="AG43" si="14">AG42/AF42*100-100</f>
        <v>-0.45946781091559785</v>
      </c>
      <c r="AH43" s="14">
        <f t="shared" ref="AH43:AI43" si="15">AH42/AG42*100-100</f>
        <v>-3.6481925824806751</v>
      </c>
      <c r="AI43" s="14">
        <f t="shared" si="15"/>
        <v>0.53705258521688393</v>
      </c>
      <c r="AJ43" s="45"/>
      <c r="AK43" s="45"/>
    </row>
    <row r="44" spans="1:37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C44" si="16">P42/D42*100-100</f>
        <v>58.557211498363387</v>
      </c>
      <c r="Q44" s="14">
        <f t="shared" si="16"/>
        <v>55.84775386444062</v>
      </c>
      <c r="R44" s="14">
        <f t="shared" si="16"/>
        <v>50.143284183699905</v>
      </c>
      <c r="S44" s="14">
        <f t="shared" si="16"/>
        <v>33.484941402381196</v>
      </c>
      <c r="T44" s="14">
        <f t="shared" si="16"/>
        <v>11.915519972191973</v>
      </c>
      <c r="U44" s="14">
        <f t="shared" si="16"/>
        <v>27.513444232164247</v>
      </c>
      <c r="V44" s="14">
        <f t="shared" si="16"/>
        <v>101.79507791228102</v>
      </c>
      <c r="W44" s="14">
        <f t="shared" si="16"/>
        <v>81.917772643436706</v>
      </c>
      <c r="X44" s="14">
        <f t="shared" si="16"/>
        <v>53.838001217019126</v>
      </c>
      <c r="Y44" s="14">
        <f t="shared" si="16"/>
        <v>71.086873203597719</v>
      </c>
      <c r="Z44" s="14">
        <f t="shared" si="16"/>
        <v>45.113877162189425</v>
      </c>
      <c r="AA44" s="14">
        <f t="shared" si="16"/>
        <v>37.382481040563533</v>
      </c>
      <c r="AB44" s="14">
        <f t="shared" si="16"/>
        <v>-3.2108229137039785</v>
      </c>
      <c r="AC44" s="14">
        <f t="shared" si="16"/>
        <v>-7.6562119792913279</v>
      </c>
      <c r="AD44" s="14">
        <f t="shared" ref="AD44" si="17">AD42/R42*100-100</f>
        <v>-16.350638894610768</v>
      </c>
      <c r="AE44" s="14">
        <f t="shared" ref="AE44" si="18">AE42/S42*100-100</f>
        <v>8.3422777591210604</v>
      </c>
      <c r="AF44" s="14">
        <f t="shared" ref="AF44" si="19">AF42/T42*100-100</f>
        <v>30.874911612947898</v>
      </c>
      <c r="AG44" s="14">
        <f t="shared" ref="AG44" si="20">AG42/U42*100-100</f>
        <v>3.0061253787869759</v>
      </c>
      <c r="AH44" s="14">
        <f t="shared" ref="AH44:AI44" si="21">AH42/V42*100-100</f>
        <v>-28.555612636349039</v>
      </c>
      <c r="AI44" s="14">
        <f t="shared" si="21"/>
        <v>-24.577280414000327</v>
      </c>
      <c r="AJ44" s="45"/>
      <c r="AK44" s="45"/>
    </row>
    <row r="46" spans="1:37" ht="15" customHeight="1" x14ac:dyDescent="0.25">
      <c r="A46" s="12" t="s">
        <v>51</v>
      </c>
      <c r="AJ46" s="46"/>
      <c r="AK46" s="46"/>
    </row>
    <row r="47" spans="1:37" ht="15" customHeight="1" x14ac:dyDescent="0.25">
      <c r="A47" s="4" t="s">
        <v>49</v>
      </c>
      <c r="B47" s="35">
        <v>1203.1300000000001</v>
      </c>
      <c r="F47" s="4"/>
      <c r="G47" s="30"/>
      <c r="H47" s="4"/>
      <c r="I47" s="29"/>
      <c r="AJ47" s="46"/>
      <c r="AK47" s="46"/>
    </row>
    <row r="48" spans="1:37" ht="15" customHeight="1" x14ac:dyDescent="0.25">
      <c r="A48" s="4" t="s">
        <v>50</v>
      </c>
      <c r="B48" s="35">
        <v>1187.5</v>
      </c>
      <c r="F48" s="4"/>
      <c r="G48" s="30"/>
      <c r="H48" s="4"/>
      <c r="I48" s="29"/>
      <c r="AJ48" s="46"/>
      <c r="AK48" s="46"/>
    </row>
    <row r="49" spans="1:37" ht="15" customHeight="1" x14ac:dyDescent="0.25">
      <c r="A49" s="4" t="s">
        <v>58</v>
      </c>
      <c r="B49" s="35">
        <v>1184.3800000000001</v>
      </c>
      <c r="F49" s="4"/>
      <c r="G49" s="28"/>
      <c r="H49" s="4"/>
      <c r="I49" s="29"/>
      <c r="AJ49" s="46"/>
      <c r="AK49" s="46"/>
    </row>
    <row r="50" spans="1:37" ht="15" customHeight="1" x14ac:dyDescent="0.25">
      <c r="AJ50" s="46"/>
      <c r="AK50" s="46"/>
    </row>
    <row r="51" spans="1:37" ht="15" customHeight="1" x14ac:dyDescent="0.25">
      <c r="A51" s="12" t="s">
        <v>52</v>
      </c>
      <c r="AJ51" s="46"/>
      <c r="AK51" s="46"/>
    </row>
    <row r="52" spans="1:37" x14ac:dyDescent="0.25">
      <c r="A52" s="4" t="s">
        <v>60</v>
      </c>
      <c r="B52" s="35">
        <v>882.5</v>
      </c>
      <c r="H52" s="4"/>
      <c r="I52" s="29"/>
      <c r="AJ52" s="46"/>
      <c r="AK52" s="46"/>
    </row>
    <row r="53" spans="1:37" x14ac:dyDescent="0.25">
      <c r="A53" s="4" t="s">
        <v>54</v>
      </c>
      <c r="B53" s="35">
        <v>858.33</v>
      </c>
      <c r="H53" s="4"/>
      <c r="I53" s="29"/>
      <c r="AJ53" s="46"/>
      <c r="AK53" s="46"/>
    </row>
    <row r="54" spans="1:37" x14ac:dyDescent="0.25">
      <c r="A54" s="4" t="s">
        <v>61</v>
      </c>
      <c r="B54" s="35">
        <v>828.26</v>
      </c>
      <c r="D54" s="4"/>
      <c r="E54" s="35"/>
      <c r="H54" s="4"/>
      <c r="I54" s="29"/>
      <c r="AJ54" s="46"/>
      <c r="AK54" s="46"/>
    </row>
    <row r="56" spans="1:37" x14ac:dyDescent="0.25">
      <c r="D56" s="4"/>
    </row>
  </sheetData>
  <sortState ref="A2:Q38">
    <sortCondition ref="A2:A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Tayo</cp:lastModifiedBy>
  <dcterms:created xsi:type="dcterms:W3CDTF">2016-08-08T14:37:51Z</dcterms:created>
  <dcterms:modified xsi:type="dcterms:W3CDTF">2018-03-12T20:15:24Z</dcterms:modified>
</cp:coreProperties>
</file>